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1355" windowHeight="7935"/>
  </bookViews>
  <sheets>
    <sheet name="Timer" sheetId="1" r:id="rId1"/>
  </sheets>
  <definedNames>
    <definedName name="_xlnm.Print_Area" localSheetId="0">Timer!$A$1:$I$13</definedName>
  </definedNames>
  <calcPr calcId="125725"/>
</workbook>
</file>

<file path=xl/calcChain.xml><?xml version="1.0" encoding="utf-8"?>
<calcChain xmlns="http://schemas.openxmlformats.org/spreadsheetml/2006/main">
  <c r="C5" i="1"/>
  <c r="C10"/>
  <c r="A5"/>
  <c r="B8"/>
  <c r="B5"/>
  <c r="B9"/>
  <c r="G7"/>
  <c r="B10"/>
  <c r="B7"/>
  <c r="F11"/>
  <c r="F7"/>
  <c r="B6"/>
  <c r="F13"/>
</calcChain>
</file>

<file path=xl/sharedStrings.xml><?xml version="1.0" encoding="utf-8"?>
<sst xmlns="http://schemas.openxmlformats.org/spreadsheetml/2006/main" count="28" uniqueCount="22">
  <si>
    <t>K</t>
  </si>
  <si>
    <t>Hz</t>
  </si>
  <si>
    <t>mSec</t>
  </si>
  <si>
    <t>Tm</t>
  </si>
  <si>
    <t>Ts</t>
  </si>
  <si>
    <t>T</t>
  </si>
  <si>
    <t>T = Tm + Ts</t>
  </si>
  <si>
    <t>R1 K Ohm</t>
  </si>
  <si>
    <t>R2 K Ohm</t>
  </si>
  <si>
    <t>C1 uF</t>
  </si>
  <si>
    <t>f = K / ( (R1 + 2R2) C1)</t>
  </si>
  <si>
    <t>Tm =1/K * (R1+R2) * C1</t>
  </si>
  <si>
    <t>Ts =1/K * R2 * C1</t>
  </si>
  <si>
    <t>f</t>
  </si>
  <si>
    <t>Duty cycle = Tm/(Tm+Ts) = (R1+R2)/(R1+2R2)</t>
  </si>
  <si>
    <t>Bestemmelse af frekvens og duty cycle for Timer 555</t>
  </si>
  <si>
    <t>R1 og R2 indsættes i K Ohm. C1 indsættes i uF</t>
  </si>
  <si>
    <t>walter</t>
  </si>
  <si>
    <t>Rek.No.1244</t>
  </si>
  <si>
    <r>
      <t xml:space="preserve">Udarbejdet af Jørgen Walter </t>
    </r>
    <r>
      <rPr>
        <b/>
        <sz val="11"/>
        <color indexed="8"/>
        <rFont val="Calibri"/>
        <family val="2"/>
      </rPr>
      <t>©</t>
    </r>
  </si>
  <si>
    <t xml:space="preserve">www.walter-lystfisker.dk </t>
  </si>
  <si>
    <t>COPYRIGHT © 2014</t>
  </si>
</sst>
</file>

<file path=xl/styles.xml><?xml version="1.0" encoding="utf-8"?>
<styleSheet xmlns="http://schemas.openxmlformats.org/spreadsheetml/2006/main">
  <numFmts count="2">
    <numFmt numFmtId="164" formatCode="#,##0.0000"/>
    <numFmt numFmtId="165" formatCode="_ * #,##0.000_ ;_ * \-#,##0.000_ ;_ * &quot;-&quot;???_ ;_ @_ "/>
  </numFmts>
  <fonts count="11">
    <font>
      <sz val="10"/>
      <name val="Arial"/>
    </font>
    <font>
      <sz val="10"/>
      <name val="Arial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0" tint="-4.9989318521683403E-2"/>
      <name val="Arial"/>
      <family val="2"/>
    </font>
    <font>
      <sz val="12"/>
      <color theme="0" tint="-0.14999847407452621"/>
      <name val="Arial"/>
      <family val="2"/>
    </font>
    <font>
      <u/>
      <sz val="11"/>
      <color theme="10"/>
      <name val="Calibri"/>
      <family val="2"/>
    </font>
    <font>
      <b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55">
    <xf numFmtId="0" fontId="0" fillId="0" borderId="0" xfId="0"/>
    <xf numFmtId="0" fontId="4" fillId="3" borderId="0" xfId="0" applyFont="1" applyFill="1" applyProtection="1">
      <protection hidden="1"/>
    </xf>
    <xf numFmtId="0" fontId="4" fillId="0" borderId="0" xfId="0" applyFont="1" applyProtection="1">
      <protection hidden="1"/>
    </xf>
    <xf numFmtId="0" fontId="4" fillId="2" borderId="1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0" fontId="4" fillId="2" borderId="6" xfId="0" applyFont="1" applyFill="1" applyBorder="1" applyProtection="1">
      <protection hidden="1"/>
    </xf>
    <xf numFmtId="0" fontId="4" fillId="2" borderId="7" xfId="0" applyFont="1" applyFill="1" applyBorder="1" applyProtection="1">
      <protection hidden="1"/>
    </xf>
    <xf numFmtId="0" fontId="4" fillId="3" borderId="0" xfId="0" applyFont="1" applyFill="1" applyBorder="1" applyProtection="1">
      <protection hidden="1"/>
    </xf>
    <xf numFmtId="0" fontId="4" fillId="2" borderId="9" xfId="0" applyFont="1" applyFill="1" applyBorder="1" applyProtection="1">
      <protection hidden="1"/>
    </xf>
    <xf numFmtId="0" fontId="4" fillId="2" borderId="8" xfId="0" applyFont="1" applyFill="1" applyBorder="1" applyProtection="1">
      <protection hidden="1"/>
    </xf>
    <xf numFmtId="0" fontId="4" fillId="2" borderId="10" xfId="0" applyFont="1" applyFill="1" applyBorder="1" applyProtection="1">
      <protection hidden="1"/>
    </xf>
    <xf numFmtId="0" fontId="4" fillId="2" borderId="11" xfId="0" applyFont="1" applyFill="1" applyBorder="1" applyProtection="1">
      <protection hidden="1"/>
    </xf>
    <xf numFmtId="0" fontId="4" fillId="2" borderId="12" xfId="0" applyFont="1" applyFill="1" applyBorder="1" applyProtection="1">
      <protection hidden="1"/>
    </xf>
    <xf numFmtId="0" fontId="4" fillId="2" borderId="13" xfId="0" applyFont="1" applyFill="1" applyBorder="1" applyProtection="1">
      <protection hidden="1"/>
    </xf>
    <xf numFmtId="0" fontId="4" fillId="2" borderId="14" xfId="0" applyFont="1" applyFill="1" applyBorder="1" applyAlignment="1" applyProtection="1">
      <alignment horizontal="center"/>
      <protection hidden="1"/>
    </xf>
    <xf numFmtId="0" fontId="4" fillId="2" borderId="0" xfId="0" applyFont="1" applyFill="1" applyBorder="1" applyAlignment="1" applyProtection="1">
      <alignment horizontal="center"/>
      <protection hidden="1"/>
    </xf>
    <xf numFmtId="0" fontId="4" fillId="2" borderId="14" xfId="0" applyFont="1" applyFill="1" applyBorder="1" applyProtection="1">
      <protection hidden="1"/>
    </xf>
    <xf numFmtId="4" fontId="4" fillId="2" borderId="0" xfId="0" applyNumberFormat="1" applyFont="1" applyFill="1" applyBorder="1" applyAlignment="1" applyProtection="1">
      <alignment horizontal="center"/>
      <protection hidden="1"/>
    </xf>
    <xf numFmtId="0" fontId="4" fillId="2" borderId="2" xfId="0" applyFont="1" applyFill="1" applyBorder="1" applyProtection="1">
      <protection hidden="1"/>
    </xf>
    <xf numFmtId="164" fontId="4" fillId="2" borderId="0" xfId="0" applyNumberFormat="1" applyFont="1" applyFill="1" applyBorder="1" applyAlignment="1" applyProtection="1">
      <alignment horizontal="center"/>
      <protection hidden="1"/>
    </xf>
    <xf numFmtId="4" fontId="4" fillId="2" borderId="14" xfId="0" applyNumberFormat="1" applyFont="1" applyFill="1" applyBorder="1" applyAlignment="1" applyProtection="1">
      <alignment horizontal="center"/>
      <protection hidden="1"/>
    </xf>
    <xf numFmtId="0" fontId="4" fillId="2" borderId="15" xfId="0" applyFont="1" applyFill="1" applyBorder="1" applyProtection="1">
      <protection hidden="1"/>
    </xf>
    <xf numFmtId="0" fontId="4" fillId="2" borderId="15" xfId="0" applyFont="1" applyFill="1" applyBorder="1" applyAlignment="1" applyProtection="1">
      <alignment horizontal="center"/>
      <protection hidden="1"/>
    </xf>
    <xf numFmtId="0" fontId="4" fillId="2" borderId="16" xfId="0" applyFont="1" applyFill="1" applyBorder="1" applyProtection="1">
      <protection hidden="1"/>
    </xf>
    <xf numFmtId="9" fontId="4" fillId="2" borderId="0" xfId="1" applyFont="1" applyFill="1" applyBorder="1" applyAlignment="1" applyProtection="1">
      <alignment horizontal="center"/>
      <protection hidden="1"/>
    </xf>
    <xf numFmtId="0" fontId="4" fillId="2" borderId="0" xfId="0" applyFont="1" applyFill="1" applyBorder="1" applyAlignment="1" applyProtection="1">
      <protection hidden="1"/>
    </xf>
    <xf numFmtId="0" fontId="4" fillId="2" borderId="13" xfId="0" applyFont="1" applyFill="1" applyBorder="1" applyAlignment="1" applyProtection="1">
      <protection hidden="1"/>
    </xf>
    <xf numFmtId="0" fontId="4" fillId="2" borderId="18" xfId="0" applyFont="1" applyFill="1" applyBorder="1" applyProtection="1">
      <protection hidden="1"/>
    </xf>
    <xf numFmtId="0" fontId="4" fillId="2" borderId="19" xfId="0" applyFont="1" applyFill="1" applyBorder="1" applyProtection="1">
      <protection hidden="1"/>
    </xf>
    <xf numFmtId="0" fontId="4" fillId="2" borderId="20" xfId="0" applyFont="1" applyFill="1" applyBorder="1" applyProtection="1">
      <protection hidden="1"/>
    </xf>
    <xf numFmtId="0" fontId="4" fillId="2" borderId="18" xfId="0" applyFont="1" applyFill="1" applyBorder="1" applyAlignment="1" applyProtection="1">
      <protection hidden="1"/>
    </xf>
    <xf numFmtId="0" fontId="4" fillId="2" borderId="21" xfId="0" applyFont="1" applyFill="1" applyBorder="1" applyAlignment="1" applyProtection="1">
      <protection hidden="1"/>
    </xf>
    <xf numFmtId="0" fontId="4" fillId="2" borderId="17" xfId="0" applyFont="1" applyFill="1" applyBorder="1" applyProtection="1">
      <protection hidden="1"/>
    </xf>
    <xf numFmtId="0" fontId="4" fillId="0" borderId="0" xfId="0" applyFont="1" applyFill="1" applyProtection="1">
      <protection hidden="1"/>
    </xf>
    <xf numFmtId="0" fontId="8" fillId="3" borderId="0" xfId="0" applyFont="1" applyFill="1" applyProtection="1">
      <protection hidden="1"/>
    </xf>
    <xf numFmtId="0" fontId="7" fillId="2" borderId="1" xfId="0" applyFont="1" applyFill="1" applyBorder="1" applyAlignment="1" applyProtection="1">
      <alignment horizontal="center"/>
      <protection hidden="1"/>
    </xf>
    <xf numFmtId="0" fontId="7" fillId="2" borderId="0" xfId="0" applyFont="1" applyFill="1" applyBorder="1" applyAlignment="1" applyProtection="1">
      <alignment horizontal="center"/>
      <protection hidden="1"/>
    </xf>
    <xf numFmtId="0" fontId="7" fillId="2" borderId="2" xfId="0" applyFont="1" applyFill="1" applyBorder="1" applyProtection="1">
      <protection hidden="1"/>
    </xf>
    <xf numFmtId="0" fontId="4" fillId="2" borderId="22" xfId="0" applyFont="1" applyFill="1" applyBorder="1" applyAlignment="1" applyProtection="1">
      <alignment horizontal="center"/>
      <protection hidden="1"/>
    </xf>
    <xf numFmtId="0" fontId="2" fillId="4" borderId="22" xfId="0" applyFont="1" applyFill="1" applyBorder="1" applyAlignment="1" applyProtection="1">
      <alignment horizontal="center"/>
      <protection locked="0"/>
    </xf>
    <xf numFmtId="0" fontId="4" fillId="4" borderId="22" xfId="0" applyFont="1" applyFill="1" applyBorder="1" applyAlignment="1" applyProtection="1">
      <alignment horizontal="center"/>
      <protection hidden="1"/>
    </xf>
    <xf numFmtId="0" fontId="0" fillId="3" borderId="0" xfId="0" applyFill="1"/>
    <xf numFmtId="0" fontId="8" fillId="3" borderId="0" xfId="0" applyFont="1" applyFill="1" applyAlignment="1" applyProtection="1">
      <alignment horizontal="center"/>
      <protection locked="0"/>
    </xf>
    <xf numFmtId="165" fontId="6" fillId="3" borderId="0" xfId="0" applyNumberFormat="1" applyFont="1" applyFill="1" applyBorder="1" applyAlignment="1" applyProtection="1">
      <alignment horizontal="center" vertical="center"/>
      <protection hidden="1"/>
    </xf>
    <xf numFmtId="0" fontId="9" fillId="3" borderId="0" xfId="2" applyFill="1" applyAlignment="1" applyProtection="1">
      <alignment horizontal="center" vertical="center"/>
      <protection hidden="1"/>
    </xf>
    <xf numFmtId="0" fontId="10" fillId="3" borderId="0" xfId="0" applyFont="1" applyFill="1" applyAlignment="1" applyProtection="1">
      <alignment horizontal="center"/>
      <protection hidden="1"/>
    </xf>
    <xf numFmtId="0" fontId="2" fillId="2" borderId="1" xfId="0" applyFont="1" applyFill="1" applyBorder="1" applyAlignment="1" applyProtection="1">
      <alignment horizontal="center"/>
      <protection hidden="1"/>
    </xf>
    <xf numFmtId="0" fontId="2" fillId="2" borderId="0" xfId="0" applyFont="1" applyFill="1" applyBorder="1" applyAlignment="1" applyProtection="1">
      <alignment horizontal="center"/>
      <protection hidden="1"/>
    </xf>
    <xf numFmtId="0" fontId="2" fillId="2" borderId="2" xfId="0" applyFont="1" applyFill="1" applyBorder="1" applyAlignment="1" applyProtection="1">
      <alignment horizontal="center"/>
      <protection hidden="1"/>
    </xf>
    <xf numFmtId="0" fontId="2" fillId="2" borderId="3" xfId="0" applyFont="1" applyFill="1" applyBorder="1" applyAlignment="1" applyProtection="1">
      <alignment horizontal="center"/>
      <protection hidden="1"/>
    </xf>
    <xf numFmtId="0" fontId="2" fillId="2" borderId="4" xfId="0" applyFont="1" applyFill="1" applyBorder="1" applyAlignment="1" applyProtection="1">
      <alignment horizontal="center"/>
      <protection hidden="1"/>
    </xf>
    <xf numFmtId="0" fontId="2" fillId="2" borderId="5" xfId="0" applyFont="1" applyFill="1" applyBorder="1" applyAlignment="1" applyProtection="1">
      <alignment horizontal="center"/>
      <protection hidden="1"/>
    </xf>
    <xf numFmtId="0" fontId="4" fillId="2" borderId="0" xfId="0" applyFont="1" applyFill="1" applyBorder="1" applyAlignment="1" applyProtection="1">
      <alignment horizontal="center"/>
      <protection hidden="1"/>
    </xf>
    <xf numFmtId="4" fontId="4" fillId="2" borderId="0" xfId="0" applyNumberFormat="1" applyFont="1" applyFill="1" applyBorder="1" applyAlignment="1" applyProtection="1">
      <alignment horizontal="center"/>
      <protection hidden="1"/>
    </xf>
    <xf numFmtId="4" fontId="4" fillId="2" borderId="18" xfId="0" applyNumberFormat="1" applyFont="1" applyFill="1" applyBorder="1" applyAlignment="1" applyProtection="1">
      <alignment horizontal="center"/>
      <protection hidden="1"/>
    </xf>
  </cellXfs>
  <cellStyles count="3">
    <cellStyle name="Hyperlink" xfId="2" builtinId="8"/>
    <cellStyle name="Normal" xfId="0" builtinId="0"/>
    <cellStyle name="Pro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1043" name="Line 1"/>
        <xdr:cNvSpPr>
          <a:spLocks noChangeShapeType="1"/>
        </xdr:cNvSpPr>
      </xdr:nvSpPr>
      <xdr:spPr bwMode="auto">
        <a:xfrm>
          <a:off x="5699760" y="2560320"/>
          <a:ext cx="11201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5</xdr:col>
      <xdr:colOff>0</xdr:colOff>
      <xdr:row>5</xdr:row>
      <xdr:rowOff>152400</xdr:rowOff>
    </xdr:from>
    <xdr:to>
      <xdr:col>6</xdr:col>
      <xdr:colOff>0</xdr:colOff>
      <xdr:row>5</xdr:row>
      <xdr:rowOff>152400</xdr:rowOff>
    </xdr:to>
    <xdr:sp macro="" textlink="">
      <xdr:nvSpPr>
        <xdr:cNvPr id="1044" name="Line 2"/>
        <xdr:cNvSpPr>
          <a:spLocks noChangeShapeType="1"/>
        </xdr:cNvSpPr>
      </xdr:nvSpPr>
      <xdr:spPr bwMode="auto">
        <a:xfrm>
          <a:off x="5699760" y="1615440"/>
          <a:ext cx="6629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6</xdr:col>
      <xdr:colOff>7620</xdr:colOff>
      <xdr:row>5</xdr:row>
      <xdr:rowOff>152400</xdr:rowOff>
    </xdr:from>
    <xdr:to>
      <xdr:col>7</xdr:col>
      <xdr:colOff>7620</xdr:colOff>
      <xdr:row>5</xdr:row>
      <xdr:rowOff>152400</xdr:rowOff>
    </xdr:to>
    <xdr:sp macro="" textlink="">
      <xdr:nvSpPr>
        <xdr:cNvPr id="1045" name="Line 4"/>
        <xdr:cNvSpPr>
          <a:spLocks noChangeShapeType="1"/>
        </xdr:cNvSpPr>
      </xdr:nvSpPr>
      <xdr:spPr bwMode="auto">
        <a:xfrm>
          <a:off x="6370320" y="1615440"/>
          <a:ext cx="457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walter-lystfisker.d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8"/>
  <sheetViews>
    <sheetView tabSelected="1" workbookViewId="0">
      <selection sqref="A1:I1"/>
    </sheetView>
  </sheetViews>
  <sheetFormatPr defaultColWidth="9.140625" defaultRowHeight="15"/>
  <cols>
    <col min="1" max="1" width="48.140625" style="2" bestFit="1" customWidth="1"/>
    <col min="2" max="4" width="14.7109375" style="2" customWidth="1"/>
    <col min="5" max="5" width="2.7109375" style="2" customWidth="1"/>
    <col min="6" max="6" width="9.7109375" style="2" customWidth="1"/>
    <col min="7" max="7" width="6.7109375" style="2" customWidth="1"/>
    <col min="8" max="8" width="9.7109375" style="2" customWidth="1"/>
    <col min="9" max="9" width="2.7109375" style="2" customWidth="1"/>
    <col min="10" max="10" width="9.140625" style="2"/>
    <col min="11" max="11" width="9.5703125" style="2" bestFit="1" customWidth="1"/>
    <col min="12" max="16384" width="9.140625" style="2"/>
  </cols>
  <sheetData>
    <row r="1" spans="1:17" ht="29.25" customHeight="1">
      <c r="A1" s="49" t="s">
        <v>15</v>
      </c>
      <c r="B1" s="50"/>
      <c r="C1" s="50"/>
      <c r="D1" s="50"/>
      <c r="E1" s="50"/>
      <c r="F1" s="50"/>
      <c r="G1" s="50"/>
      <c r="H1" s="50"/>
      <c r="I1" s="51"/>
      <c r="J1" s="1"/>
      <c r="K1" s="1"/>
      <c r="L1" s="1"/>
      <c r="M1" s="33"/>
      <c r="N1" s="33"/>
      <c r="O1" s="33"/>
      <c r="P1" s="33"/>
      <c r="Q1" s="33"/>
    </row>
    <row r="2" spans="1:17" ht="21.95" customHeight="1">
      <c r="A2" s="3"/>
      <c r="B2" s="4"/>
      <c r="C2" s="4"/>
      <c r="D2" s="4"/>
      <c r="E2" s="5"/>
      <c r="F2" s="5"/>
      <c r="G2" s="5"/>
      <c r="H2" s="5"/>
      <c r="I2" s="6"/>
      <c r="J2" s="7"/>
      <c r="K2" s="7"/>
      <c r="L2" s="1"/>
      <c r="M2" s="33"/>
      <c r="N2" s="33"/>
      <c r="O2" s="33"/>
      <c r="P2" s="33"/>
      <c r="Q2" s="33"/>
    </row>
    <row r="3" spans="1:17" ht="21.95" customHeight="1">
      <c r="A3" s="38" t="s">
        <v>7</v>
      </c>
      <c r="B3" s="38" t="s">
        <v>8</v>
      </c>
      <c r="C3" s="38" t="s">
        <v>9</v>
      </c>
      <c r="D3" s="38" t="s">
        <v>0</v>
      </c>
      <c r="E3" s="8"/>
      <c r="F3" s="9"/>
      <c r="G3" s="9"/>
      <c r="H3" s="9"/>
      <c r="I3" s="10"/>
      <c r="J3" s="7"/>
      <c r="K3" s="7"/>
      <c r="L3" s="1"/>
      <c r="M3" s="33"/>
      <c r="N3" s="33"/>
      <c r="O3" s="33"/>
      <c r="P3" s="33"/>
      <c r="Q3" s="33"/>
    </row>
    <row r="4" spans="1:17" ht="21.95" customHeight="1">
      <c r="A4" s="39">
        <v>10</v>
      </c>
      <c r="B4" s="39">
        <v>4.7</v>
      </c>
      <c r="C4" s="39">
        <v>0.47</v>
      </c>
      <c r="D4" s="40">
        <v>1.44</v>
      </c>
      <c r="E4" s="11"/>
      <c r="F4" s="12"/>
      <c r="G4" s="4"/>
      <c r="H4" s="12"/>
      <c r="I4" s="13"/>
      <c r="J4" s="7"/>
      <c r="K4" s="7"/>
      <c r="L4" s="1"/>
      <c r="M4" s="33"/>
      <c r="N4" s="33"/>
      <c r="O4" s="33"/>
      <c r="P4" s="33"/>
      <c r="Q4" s="33"/>
    </row>
    <row r="5" spans="1:17" ht="21.95" customHeight="1">
      <c r="A5" s="35">
        <f>+A4*1000</f>
        <v>10000</v>
      </c>
      <c r="B5" s="36">
        <f>+B4*1000</f>
        <v>4700</v>
      </c>
      <c r="C5" s="36">
        <f>+C4/1000000</f>
        <v>4.6999999999999995E-7</v>
      </c>
      <c r="D5" s="37"/>
      <c r="E5" s="11"/>
      <c r="F5" s="14" t="s">
        <v>3</v>
      </c>
      <c r="G5" s="15" t="s">
        <v>4</v>
      </c>
      <c r="H5" s="16"/>
      <c r="I5" s="13"/>
      <c r="J5" s="7"/>
      <c r="K5" s="7"/>
      <c r="L5" s="1"/>
      <c r="M5" s="33"/>
      <c r="N5" s="33"/>
      <c r="O5" s="33"/>
      <c r="P5" s="33"/>
      <c r="Q5" s="33"/>
    </row>
    <row r="6" spans="1:17" ht="21.95" customHeight="1">
      <c r="A6" s="3" t="s">
        <v>10</v>
      </c>
      <c r="B6" s="17">
        <f>+D4/((A5+2*B5)*C5)</f>
        <v>157.92937047598159</v>
      </c>
      <c r="C6" s="15" t="s">
        <v>1</v>
      </c>
      <c r="D6" s="18"/>
      <c r="E6" s="11"/>
      <c r="F6" s="14"/>
      <c r="G6" s="15"/>
      <c r="H6" s="16"/>
      <c r="I6" s="13"/>
      <c r="J6" s="7"/>
      <c r="K6" s="7"/>
      <c r="L6" s="1"/>
      <c r="M6" s="33"/>
      <c r="N6" s="33"/>
      <c r="O6" s="33"/>
      <c r="P6" s="33"/>
      <c r="Q6" s="33"/>
    </row>
    <row r="7" spans="1:17" ht="21.95" customHeight="1">
      <c r="A7" s="3" t="s">
        <v>6</v>
      </c>
      <c r="B7" s="19">
        <f>+B8+B9</f>
        <v>6.331944444444443</v>
      </c>
      <c r="C7" s="15" t="s">
        <v>2</v>
      </c>
      <c r="D7" s="18"/>
      <c r="E7" s="11"/>
      <c r="F7" s="20">
        <f>+B8</f>
        <v>4.7979166666666657</v>
      </c>
      <c r="G7" s="17">
        <f>+B9</f>
        <v>1.5340277777777775</v>
      </c>
      <c r="H7" s="16"/>
      <c r="I7" s="13"/>
      <c r="J7" s="7"/>
      <c r="K7" s="7"/>
      <c r="L7" s="1"/>
      <c r="M7" s="33"/>
      <c r="N7" s="33"/>
      <c r="O7" s="33"/>
      <c r="P7" s="33"/>
      <c r="Q7" s="33"/>
    </row>
    <row r="8" spans="1:17" ht="21.95" customHeight="1">
      <c r="A8" s="3" t="s">
        <v>11</v>
      </c>
      <c r="B8" s="19">
        <f>((1/D4)*((A5+B5)*C5))*1000</f>
        <v>4.7979166666666657</v>
      </c>
      <c r="C8" s="15" t="s">
        <v>2</v>
      </c>
      <c r="D8" s="18"/>
      <c r="E8" s="21"/>
      <c r="F8" s="14" t="s">
        <v>2</v>
      </c>
      <c r="G8" s="22" t="s">
        <v>2</v>
      </c>
      <c r="H8" s="16"/>
      <c r="I8" s="23"/>
      <c r="J8" s="7"/>
      <c r="K8" s="7"/>
      <c r="L8" s="1"/>
      <c r="M8" s="33"/>
      <c r="N8" s="33"/>
      <c r="O8" s="33"/>
      <c r="P8" s="33"/>
      <c r="Q8" s="33"/>
    </row>
    <row r="9" spans="1:17" ht="21.95" customHeight="1">
      <c r="A9" s="3" t="s">
        <v>12</v>
      </c>
      <c r="B9" s="19">
        <f>((1/D4)*B5*C5)*1000</f>
        <v>1.5340277777777775</v>
      </c>
      <c r="C9" s="15" t="s">
        <v>2</v>
      </c>
      <c r="D9" s="18"/>
      <c r="E9" s="11"/>
      <c r="F9" s="4"/>
      <c r="G9" s="4"/>
      <c r="H9" s="4"/>
      <c r="I9" s="13"/>
      <c r="J9" s="7"/>
      <c r="K9" s="7"/>
      <c r="L9" s="1"/>
      <c r="M9" s="33"/>
      <c r="N9" s="33"/>
      <c r="O9" s="33"/>
      <c r="P9" s="33"/>
      <c r="Q9" s="33"/>
    </row>
    <row r="10" spans="1:17" ht="21.95" customHeight="1">
      <c r="A10" s="3" t="s">
        <v>14</v>
      </c>
      <c r="B10" s="24">
        <f>+B8/(B8+B9)</f>
        <v>0.75773195876288657</v>
      </c>
      <c r="C10" s="24">
        <f>+(A4+B4)/(A4+2*B4)</f>
        <v>0.75773195876288657</v>
      </c>
      <c r="D10" s="18"/>
      <c r="E10" s="11"/>
      <c r="F10" s="52" t="s">
        <v>5</v>
      </c>
      <c r="G10" s="52"/>
      <c r="H10" s="4"/>
      <c r="I10" s="13"/>
      <c r="J10" s="7"/>
      <c r="K10" s="7"/>
      <c r="L10" s="1"/>
      <c r="M10" s="33"/>
      <c r="N10" s="33"/>
      <c r="O10" s="33"/>
      <c r="P10" s="33"/>
      <c r="Q10" s="33"/>
    </row>
    <row r="11" spans="1:17" ht="21.95" customHeight="1">
      <c r="A11" s="3"/>
      <c r="B11" s="4"/>
      <c r="C11" s="4"/>
      <c r="D11" s="18"/>
      <c r="E11" s="11"/>
      <c r="F11" s="53">
        <f>+B7</f>
        <v>6.331944444444443</v>
      </c>
      <c r="G11" s="53"/>
      <c r="H11" s="25" t="s">
        <v>2</v>
      </c>
      <c r="I11" s="26"/>
      <c r="J11" s="7"/>
      <c r="K11" s="7"/>
      <c r="L11" s="1"/>
      <c r="M11" s="33"/>
      <c r="N11" s="33"/>
      <c r="O11" s="33"/>
      <c r="P11" s="33"/>
      <c r="Q11" s="33"/>
    </row>
    <row r="12" spans="1:17" ht="21.95" customHeight="1">
      <c r="A12" s="46" t="s">
        <v>16</v>
      </c>
      <c r="B12" s="47"/>
      <c r="C12" s="47"/>
      <c r="D12" s="48"/>
      <c r="E12" s="11"/>
      <c r="F12" s="52" t="s">
        <v>13</v>
      </c>
      <c r="G12" s="52"/>
      <c r="H12" s="4"/>
      <c r="I12" s="13"/>
      <c r="J12" s="7"/>
      <c r="K12" s="7"/>
      <c r="L12" s="1"/>
      <c r="M12" s="33"/>
      <c r="N12" s="33"/>
      <c r="O12" s="33"/>
      <c r="P12" s="33"/>
      <c r="Q12" s="33"/>
    </row>
    <row r="13" spans="1:17" ht="21.95" customHeight="1" thickBot="1">
      <c r="A13" s="32"/>
      <c r="B13" s="27"/>
      <c r="C13" s="27"/>
      <c r="D13" s="28"/>
      <c r="E13" s="29"/>
      <c r="F13" s="54">
        <f>+B6</f>
        <v>157.92937047598159</v>
      </c>
      <c r="G13" s="54"/>
      <c r="H13" s="30" t="s">
        <v>1</v>
      </c>
      <c r="I13" s="31"/>
      <c r="J13" s="7"/>
      <c r="K13" s="7"/>
      <c r="L13" s="1"/>
      <c r="M13" s="33"/>
      <c r="N13" s="33"/>
      <c r="O13" s="33"/>
      <c r="P13" s="33"/>
      <c r="Q13" s="33"/>
    </row>
    <row r="14" spans="1:17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33"/>
      <c r="N14" s="33"/>
      <c r="O14" s="33"/>
      <c r="P14" s="33"/>
      <c r="Q14" s="33"/>
    </row>
    <row r="15" spans="1:17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33"/>
      <c r="N15" s="33"/>
      <c r="O15" s="33"/>
      <c r="P15" s="33"/>
      <c r="Q15" s="33"/>
    </row>
    <row r="16" spans="1:17">
      <c r="A16" s="1"/>
      <c r="B16" s="43"/>
      <c r="C16" s="43"/>
      <c r="D16" s="43"/>
      <c r="E16" s="1"/>
      <c r="F16" s="1"/>
      <c r="G16" s="1"/>
      <c r="H16" s="1"/>
      <c r="I16" s="1"/>
      <c r="J16" s="1"/>
      <c r="K16" s="1"/>
      <c r="L16" s="1"/>
      <c r="M16" s="33"/>
      <c r="N16" s="33"/>
      <c r="O16" s="33"/>
      <c r="P16" s="33"/>
      <c r="Q16" s="33"/>
    </row>
    <row r="17" spans="1:17">
      <c r="A17" s="1"/>
      <c r="B17" s="41"/>
      <c r="C17" s="1"/>
      <c r="D17" s="1"/>
      <c r="E17" s="1"/>
      <c r="F17" s="1"/>
      <c r="G17" s="1"/>
      <c r="H17" s="1"/>
      <c r="I17" s="1"/>
      <c r="J17" s="1"/>
      <c r="K17" s="1"/>
      <c r="L17" s="1"/>
      <c r="M17" s="33"/>
      <c r="N17" s="33"/>
      <c r="O17" s="33"/>
      <c r="P17" s="33"/>
      <c r="Q17" s="33"/>
    </row>
    <row r="18" spans="1:17">
      <c r="A18" s="1"/>
      <c r="B18" s="43" t="s">
        <v>19</v>
      </c>
      <c r="C18" s="43"/>
      <c r="D18" s="43"/>
      <c r="E18" s="1"/>
      <c r="F18" s="1"/>
      <c r="G18" s="1"/>
      <c r="H18" s="1"/>
      <c r="I18" s="1"/>
      <c r="J18" s="1"/>
      <c r="K18" s="1"/>
      <c r="L18" s="1"/>
      <c r="M18" s="33"/>
      <c r="N18" s="33"/>
      <c r="O18" s="33"/>
      <c r="P18" s="33"/>
      <c r="Q18" s="33"/>
    </row>
    <row r="19" spans="1:17">
      <c r="A19" s="1"/>
      <c r="B19" s="41"/>
      <c r="C19" s="1"/>
      <c r="D19" s="1"/>
      <c r="E19" s="1"/>
      <c r="F19" s="1"/>
      <c r="G19" s="1"/>
      <c r="H19" s="1"/>
      <c r="I19" s="1"/>
      <c r="J19" s="1"/>
      <c r="K19" s="1"/>
      <c r="L19" s="1"/>
      <c r="M19" s="33"/>
      <c r="N19" s="33"/>
      <c r="O19" s="33"/>
      <c r="P19" s="33"/>
      <c r="Q19" s="33"/>
    </row>
    <row r="20" spans="1:17">
      <c r="A20" s="1"/>
      <c r="B20" s="44" t="s">
        <v>20</v>
      </c>
      <c r="C20" s="44"/>
      <c r="D20" s="44"/>
      <c r="E20" s="1"/>
      <c r="F20" s="1"/>
      <c r="G20" s="1"/>
      <c r="H20" s="1"/>
      <c r="I20" s="1"/>
      <c r="J20" s="1"/>
      <c r="K20" s="1"/>
      <c r="L20" s="1"/>
      <c r="M20" s="33"/>
      <c r="N20" s="33"/>
      <c r="O20" s="33"/>
      <c r="P20" s="33"/>
      <c r="Q20" s="33"/>
    </row>
    <row r="21" spans="1:17">
      <c r="A21" s="1"/>
      <c r="B21" s="41"/>
      <c r="C21" s="1"/>
      <c r="D21" s="1"/>
      <c r="E21" s="1"/>
      <c r="F21" s="1"/>
      <c r="G21" s="1"/>
      <c r="H21" s="1"/>
      <c r="I21" s="1"/>
      <c r="J21" s="1"/>
      <c r="K21" s="1"/>
      <c r="L21" s="1"/>
      <c r="M21" s="33"/>
      <c r="N21" s="33"/>
      <c r="O21" s="33"/>
      <c r="P21" s="33"/>
      <c r="Q21" s="33"/>
    </row>
    <row r="22" spans="1:17" ht="18.75">
      <c r="A22" s="1"/>
      <c r="B22" s="45" t="s">
        <v>21</v>
      </c>
      <c r="C22" s="45"/>
      <c r="D22" s="45"/>
      <c r="E22" s="1"/>
      <c r="F22" s="1"/>
      <c r="G22" s="1"/>
      <c r="H22" s="1"/>
      <c r="I22" s="1"/>
      <c r="J22" s="1"/>
      <c r="K22" s="1"/>
      <c r="L22" s="1"/>
      <c r="M22" s="33"/>
      <c r="N22" s="33"/>
      <c r="O22" s="33"/>
      <c r="P22" s="33"/>
      <c r="Q22" s="33"/>
    </row>
    <row r="23" spans="1:17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33"/>
      <c r="N23" s="33"/>
      <c r="O23" s="33"/>
      <c r="P23" s="33"/>
      <c r="Q23" s="33"/>
    </row>
    <row r="24" spans="1:17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33"/>
      <c r="N24" s="33"/>
      <c r="O24" s="33"/>
      <c r="P24" s="33"/>
      <c r="Q24" s="33"/>
    </row>
    <row r="25" spans="1:17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33"/>
      <c r="N25" s="33"/>
      <c r="O25" s="33"/>
      <c r="P25" s="33"/>
      <c r="Q25" s="33"/>
    </row>
    <row r="26" spans="1:17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33"/>
      <c r="N26" s="33"/>
      <c r="O26" s="33"/>
      <c r="P26" s="33"/>
      <c r="Q26" s="33"/>
    </row>
    <row r="27" spans="1:17">
      <c r="A27" s="34" t="s">
        <v>17</v>
      </c>
      <c r="B27" s="1"/>
      <c r="C27" s="1"/>
      <c r="D27" s="1"/>
      <c r="E27" s="1"/>
      <c r="F27" s="1"/>
      <c r="G27" s="1"/>
      <c r="H27" s="1"/>
      <c r="I27" s="1"/>
      <c r="J27" s="1"/>
      <c r="K27" s="42" t="s">
        <v>18</v>
      </c>
      <c r="L27" s="42"/>
      <c r="M27" s="33"/>
      <c r="N27" s="33"/>
      <c r="O27" s="33"/>
      <c r="P27" s="33"/>
      <c r="Q27" s="33"/>
    </row>
    <row r="28" spans="1:17">
      <c r="M28" s="33"/>
      <c r="N28" s="33"/>
      <c r="O28" s="33"/>
      <c r="P28" s="33"/>
      <c r="Q28" s="33"/>
    </row>
    <row r="29" spans="1:17">
      <c r="M29" s="33"/>
      <c r="N29" s="33"/>
      <c r="O29" s="33"/>
      <c r="P29" s="33"/>
      <c r="Q29" s="33"/>
    </row>
    <row r="30" spans="1:17">
      <c r="M30" s="33"/>
      <c r="N30" s="33"/>
      <c r="O30" s="33"/>
      <c r="P30" s="33"/>
      <c r="Q30" s="33"/>
    </row>
    <row r="31" spans="1:17">
      <c r="M31" s="33"/>
      <c r="N31" s="33"/>
      <c r="O31" s="33"/>
      <c r="P31" s="33"/>
      <c r="Q31" s="33"/>
    </row>
    <row r="32" spans="1:17">
      <c r="M32" s="33"/>
      <c r="N32" s="33"/>
      <c r="O32" s="33"/>
      <c r="P32" s="33"/>
      <c r="Q32" s="33"/>
    </row>
    <row r="33" spans="13:17">
      <c r="M33" s="33"/>
      <c r="N33" s="33"/>
      <c r="O33" s="33"/>
      <c r="P33" s="33"/>
      <c r="Q33" s="33"/>
    </row>
    <row r="34" spans="13:17">
      <c r="M34" s="33"/>
      <c r="N34" s="33"/>
      <c r="O34" s="33"/>
      <c r="P34" s="33"/>
      <c r="Q34" s="33"/>
    </row>
    <row r="35" spans="13:17">
      <c r="M35" s="33"/>
      <c r="N35" s="33"/>
      <c r="O35" s="33"/>
      <c r="P35" s="33"/>
      <c r="Q35" s="33"/>
    </row>
    <row r="36" spans="13:17">
      <c r="M36" s="33"/>
      <c r="N36" s="33"/>
      <c r="O36" s="33"/>
      <c r="P36" s="33"/>
      <c r="Q36" s="33"/>
    </row>
    <row r="37" spans="13:17">
      <c r="M37" s="33"/>
      <c r="N37" s="33"/>
      <c r="O37" s="33"/>
      <c r="P37" s="33"/>
      <c r="Q37" s="33"/>
    </row>
    <row r="38" spans="13:17">
      <c r="M38" s="33"/>
      <c r="N38" s="33"/>
      <c r="O38" s="33"/>
      <c r="P38" s="33"/>
      <c r="Q38" s="33"/>
    </row>
  </sheetData>
  <mergeCells count="11">
    <mergeCell ref="F13:G13"/>
    <mergeCell ref="A12:D12"/>
    <mergeCell ref="A1:I1"/>
    <mergeCell ref="F10:G10"/>
    <mergeCell ref="F11:G11"/>
    <mergeCell ref="F12:G12"/>
    <mergeCell ref="K27:L27"/>
    <mergeCell ref="B16:D16"/>
    <mergeCell ref="B18:D18"/>
    <mergeCell ref="B20:D20"/>
    <mergeCell ref="B22:D22"/>
  </mergeCells>
  <phoneticPr fontId="3" type="noConversion"/>
  <hyperlinks>
    <hyperlink ref="B20" r:id="rId1"/>
  </hyperlinks>
  <printOptions horizontalCentered="1" verticalCentered="1"/>
  <pageMargins left="0" right="0" top="0" bottom="0" header="0" footer="0"/>
  <pageSetup orientation="landscape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Timer</vt:lpstr>
      <vt:lpstr>Timer!Udskriftsområde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Jørgen</dc:creator>
  <cp:lastModifiedBy>Walter</cp:lastModifiedBy>
  <cp:lastPrinted>2008-03-13T18:47:37Z</cp:lastPrinted>
  <dcterms:created xsi:type="dcterms:W3CDTF">2008-03-02T18:46:11Z</dcterms:created>
  <dcterms:modified xsi:type="dcterms:W3CDTF">2018-09-17T20:25:29Z</dcterms:modified>
</cp:coreProperties>
</file>